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G:\OMGroup\STB EP724\"/>
    </mc:Choice>
  </mc:AlternateContent>
  <xr:revisionPtr revIDLastSave="0" documentId="13_ncr:1_{539F0C3D-256E-4951-8E87-FE9D87307ECE}" xr6:coauthVersionLast="47" xr6:coauthVersionMax="47" xr10:uidLastSave="{00000000-0000-0000-0000-000000000000}"/>
  <bookViews>
    <workbookView xWindow="2250" yWindow="2115" windowWidth="21600" windowHeight="11385"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<sst xmlns="http://schemas.openxmlformats.org/spreadsheetml/2006/main" count="358" uniqueCount="227">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</sst>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44765</v>
      </c>
    </row>
    <row r="4" spans="1:5" ht="15.75" thickBot="1" x14ac:dyDescent="0.3">
      <c r="A4" s="122"/>
      <c r="B4" s="124"/>
      <c r="C4" s="126"/>
      <c r="D4" s="5" t="s">
        <v>2</v>
      </c>
      <c r="E4" s="6">
        <f>E3+6</f>
        <v>44771</v>
      </c>
    </row>
    <row r="5" spans="1:5" ht="51" customHeight="1" thickBot="1" x14ac:dyDescent="0.3">
      <c r="A5" s="127" t="s">
        <v>114</v>
      </c>
      <c r="B5" s="128"/>
      <c r="C5" s="7"/>
      <c r="D5" s="8"/>
      <c r="E5" s="9"/>
    </row>
    <row r="6" spans="1:5" ht="15.75" customHeight="1" x14ac:dyDescent="0.25">
      <c r="A6" s="10" t="s">
        <v>3</v>
      </c>
      <c r="B6" s="11">
        <v>29.2</v>
      </c>
      <c r="C6" s="12"/>
      <c r="D6" s="12"/>
      <c r="E6" s="9"/>
    </row>
    <row r="7" spans="1:5" x14ac:dyDescent="0.25">
      <c r="A7" s="13" t="s">
        <v>4</v>
      </c>
      <c r="B7" s="14">
        <v>20.8</v>
      </c>
      <c r="C7" s="12"/>
      <c r="D7" s="12"/>
      <c r="E7" s="9"/>
    </row>
    <row r="8" spans="1:5" x14ac:dyDescent="0.25">
      <c r="A8" s="13" t="s">
        <v>5</v>
      </c>
      <c r="B8" s="14">
        <v>24</v>
      </c>
      <c r="C8" s="12"/>
      <c r="D8" s="12"/>
      <c r="E8" s="9"/>
    </row>
    <row r="9" spans="1:5" x14ac:dyDescent="0.25">
      <c r="A9" s="13" t="s">
        <v>6</v>
      </c>
      <c r="B9" s="14">
        <v>25.1</v>
      </c>
      <c r="C9" s="12"/>
      <c r="D9" s="12"/>
      <c r="E9" s="9"/>
    </row>
    <row r="10" spans="1:5" x14ac:dyDescent="0.25">
      <c r="A10" s="13" t="s">
        <v>7</v>
      </c>
      <c r="B10" s="14">
        <v>21.2</v>
      </c>
      <c r="C10" s="12"/>
      <c r="D10" s="12"/>
      <c r="E10" s="9"/>
    </row>
    <row r="11" spans="1:5" x14ac:dyDescent="0.25">
      <c r="A11" s="13" t="s">
        <v>8</v>
      </c>
      <c r="B11" s="14">
        <v>19.8</v>
      </c>
      <c r="C11" s="12"/>
      <c r="D11" s="12"/>
      <c r="E11" s="9"/>
    </row>
    <row r="12" spans="1:5" x14ac:dyDescent="0.25">
      <c r="A12" s="13" t="s">
        <v>9</v>
      </c>
      <c r="B12" s="14">
        <v>21.3</v>
      </c>
      <c r="C12" s="12"/>
      <c r="D12" s="12"/>
      <c r="E12" s="9"/>
    </row>
    <row r="13" spans="1:5" x14ac:dyDescent="0.25">
      <c r="A13" s="13" t="s">
        <v>10</v>
      </c>
      <c r="B13" s="14">
        <v>23.4</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25.7</v>
      </c>
      <c r="C17" s="21"/>
      <c r="D17" s="21"/>
    </row>
    <row r="18" spans="1:10" x14ac:dyDescent="0.25">
      <c r="A18" s="23" t="s">
        <v>164</v>
      </c>
      <c r="B18" s="22">
        <v>28.1</v>
      </c>
      <c r="C18" s="21"/>
      <c r="D18" s="21"/>
    </row>
    <row r="19" spans="1:10" x14ac:dyDescent="0.25">
      <c r="A19" s="23" t="s">
        <v>165</v>
      </c>
      <c r="B19" s="22">
        <v>25.6</v>
      </c>
      <c r="C19" s="21"/>
      <c r="D19" s="21"/>
    </row>
    <row r="20" spans="1:10" x14ac:dyDescent="0.25">
      <c r="A20" s="23" t="s">
        <v>166</v>
      </c>
      <c r="B20" s="22">
        <v>30.5</v>
      </c>
      <c r="C20" s="21"/>
      <c r="D20" s="21"/>
    </row>
    <row r="21" spans="1:10" x14ac:dyDescent="0.25">
      <c r="A21" s="23" t="s">
        <v>167</v>
      </c>
      <c r="B21" s="22">
        <v>19.399999999999999</v>
      </c>
      <c r="C21" s="21"/>
      <c r="D21" s="21"/>
    </row>
    <row r="22" spans="1:10" x14ac:dyDescent="0.25">
      <c r="A22" s="23" t="s">
        <v>168</v>
      </c>
      <c r="B22" s="22">
        <v>31.5</v>
      </c>
      <c r="C22" s="21"/>
      <c r="D22" s="21"/>
    </row>
    <row r="23" spans="1:10" x14ac:dyDescent="0.25">
      <c r="A23" s="23" t="s">
        <v>169</v>
      </c>
      <c r="B23" s="22">
        <v>29.6</v>
      </c>
      <c r="C23" s="21"/>
      <c r="D23" s="21"/>
    </row>
    <row r="24" spans="1:10" x14ac:dyDescent="0.25">
      <c r="A24" s="23" t="s">
        <v>170</v>
      </c>
      <c r="B24" s="22">
        <v>29.8</v>
      </c>
      <c r="C24" s="21"/>
      <c r="D24" s="21"/>
      <c r="I24" s="24"/>
      <c r="J24" s="24"/>
    </row>
    <row r="25" spans="1:10" x14ac:dyDescent="0.25">
      <c r="A25" s="23" t="s">
        <v>171</v>
      </c>
      <c r="B25" s="22">
        <v>23.2</v>
      </c>
      <c r="C25" s="21"/>
      <c r="D25" s="21"/>
      <c r="I25" s="20"/>
      <c r="J25" s="20"/>
    </row>
    <row r="26" spans="1:10" x14ac:dyDescent="0.25">
      <c r="A26" s="23" t="s">
        <v>172</v>
      </c>
      <c r="B26" s="22">
        <v>25.5</v>
      </c>
      <c r="C26" s="21"/>
      <c r="D26" s="21"/>
    </row>
    <row r="27" spans="1:10" x14ac:dyDescent="0.25">
      <c r="A27" s="23" t="s">
        <v>10</v>
      </c>
      <c r="B27" s="22">
        <v>24.4</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20346</v>
      </c>
      <c r="C30" s="26"/>
      <c r="D30" s="26"/>
    </row>
    <row r="31" spans="1:10" x14ac:dyDescent="0.25">
      <c r="A31" s="27" t="s">
        <v>12</v>
      </c>
      <c r="B31" s="28">
        <v>111266</v>
      </c>
      <c r="C31" s="26"/>
      <c r="D31" s="26"/>
    </row>
    <row r="32" spans="1:10" x14ac:dyDescent="0.25">
      <c r="A32" s="27" t="s">
        <v>13</v>
      </c>
      <c r="B32" s="28">
        <v>13277</v>
      </c>
      <c r="C32" s="26"/>
      <c r="D32" s="26"/>
    </row>
    <row r="33" spans="1:5" x14ac:dyDescent="0.25">
      <c r="A33" s="27" t="s">
        <v>3</v>
      </c>
      <c r="B33" s="28">
        <v>15155</v>
      </c>
      <c r="C33" s="26"/>
      <c r="D33" s="26"/>
    </row>
    <row r="34" spans="1:5" x14ac:dyDescent="0.25">
      <c r="A34" s="27" t="s">
        <v>14</v>
      </c>
      <c r="B34" s="28">
        <v>11334</v>
      </c>
      <c r="C34" s="26"/>
      <c r="D34" s="26"/>
    </row>
    <row r="35" spans="1:5" x14ac:dyDescent="0.25">
      <c r="A35" s="27" t="s">
        <v>15</v>
      </c>
      <c r="B35" s="28">
        <v>34383</v>
      </c>
      <c r="C35" s="26"/>
      <c r="D35" s="26"/>
    </row>
    <row r="36" spans="1:5" x14ac:dyDescent="0.25">
      <c r="A36" s="27" t="s">
        <v>16</v>
      </c>
      <c r="B36" s="28">
        <v>78800</v>
      </c>
      <c r="C36" s="26"/>
      <c r="D36" s="26"/>
    </row>
    <row r="37" spans="1:5" x14ac:dyDescent="0.25">
      <c r="A37" s="27" t="s">
        <v>17</v>
      </c>
      <c r="B37" s="28">
        <v>14104</v>
      </c>
      <c r="C37" s="26"/>
      <c r="D37" s="26"/>
    </row>
    <row r="38" spans="1:5" x14ac:dyDescent="0.25">
      <c r="A38" s="27" t="s">
        <v>18</v>
      </c>
      <c r="B38" s="28">
        <f>SUM(B30:B37)</f>
        <v>298665</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33</v>
      </c>
      <c r="C41" s="21"/>
      <c r="D41" s="21"/>
    </row>
    <row r="42" spans="1:5" x14ac:dyDescent="0.25">
      <c r="A42" s="27" t="s">
        <v>5</v>
      </c>
      <c r="B42" s="29">
        <v>10.1</v>
      </c>
      <c r="C42" s="21"/>
      <c r="D42" s="21"/>
    </row>
    <row r="43" spans="1:5" x14ac:dyDescent="0.25">
      <c r="A43" s="27" t="s">
        <v>6</v>
      </c>
      <c r="B43" s="29">
        <v>12.1</v>
      </c>
      <c r="C43" s="21"/>
      <c r="D43" s="21"/>
    </row>
    <row r="44" spans="1:5" x14ac:dyDescent="0.25">
      <c r="A44" s="27" t="s">
        <v>151</v>
      </c>
      <c r="B44" s="29">
        <v>10</v>
      </c>
      <c r="C44" s="21"/>
      <c r="D44" s="21"/>
    </row>
    <row r="45" spans="1:5" x14ac:dyDescent="0.25">
      <c r="A45" s="27" t="s">
        <v>8</v>
      </c>
      <c r="B45" s="29">
        <v>45.4</v>
      </c>
      <c r="C45" s="21"/>
      <c r="D45" s="21"/>
    </row>
    <row r="46" spans="1:5" x14ac:dyDescent="0.25">
      <c r="A46" s="27" t="s">
        <v>25</v>
      </c>
      <c r="B46" s="29">
        <v>18.8</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3</v>
      </c>
      <c r="C51" s="31">
        <v>2</v>
      </c>
      <c r="D51" s="31">
        <v>8</v>
      </c>
      <c r="E51" s="32">
        <f t="shared" ref="E51:E59" si="0">+B51+C51+D51</f>
        <v>13</v>
      </c>
    </row>
    <row r="52" spans="1:5" x14ac:dyDescent="0.25">
      <c r="A52" s="13" t="s">
        <v>4</v>
      </c>
      <c r="B52" s="33">
        <v>7</v>
      </c>
      <c r="C52" s="33">
        <v>4</v>
      </c>
      <c r="D52" s="33">
        <v>7</v>
      </c>
      <c r="E52" s="32">
        <f t="shared" si="0"/>
        <v>18</v>
      </c>
    </row>
    <row r="53" spans="1:5" x14ac:dyDescent="0.25">
      <c r="A53" s="13" t="s">
        <v>5</v>
      </c>
      <c r="B53" s="33">
        <v>4</v>
      </c>
      <c r="C53" s="33">
        <v>3</v>
      </c>
      <c r="D53" s="33">
        <v>12</v>
      </c>
      <c r="E53" s="32">
        <f t="shared" si="0"/>
        <v>19</v>
      </c>
    </row>
    <row r="54" spans="1:5" x14ac:dyDescent="0.25">
      <c r="A54" s="13" t="s">
        <v>6</v>
      </c>
      <c r="B54" s="33">
        <v>1</v>
      </c>
      <c r="C54" s="33">
        <v>1</v>
      </c>
      <c r="D54" s="33">
        <v>1</v>
      </c>
      <c r="E54" s="32">
        <f t="shared" si="0"/>
        <v>3</v>
      </c>
    </row>
    <row r="55" spans="1:5" x14ac:dyDescent="0.25">
      <c r="A55" s="13" t="s">
        <v>7</v>
      </c>
      <c r="B55" s="33">
        <v>1</v>
      </c>
      <c r="C55" s="33">
        <v>0</v>
      </c>
      <c r="D55" s="33">
        <v>0</v>
      </c>
      <c r="E55" s="32">
        <f t="shared" si="0"/>
        <v>1</v>
      </c>
    </row>
    <row r="56" spans="1:5" x14ac:dyDescent="0.25">
      <c r="A56" s="13" t="s">
        <v>8</v>
      </c>
      <c r="B56" s="33">
        <v>1</v>
      </c>
      <c r="C56" s="33">
        <v>2</v>
      </c>
      <c r="D56" s="33">
        <v>1</v>
      </c>
      <c r="E56" s="32">
        <f t="shared" si="0"/>
        <v>4</v>
      </c>
    </row>
    <row r="57" spans="1:5" x14ac:dyDescent="0.25">
      <c r="A57" s="13" t="s">
        <v>30</v>
      </c>
      <c r="B57" s="33">
        <v>3</v>
      </c>
      <c r="C57" s="33">
        <v>5</v>
      </c>
      <c r="D57" s="33">
        <v>8</v>
      </c>
      <c r="E57" s="32">
        <f t="shared" si="0"/>
        <v>16</v>
      </c>
    </row>
    <row r="58" spans="1:5" x14ac:dyDescent="0.25">
      <c r="A58" s="13" t="s">
        <v>9</v>
      </c>
      <c r="B58" s="33">
        <v>14</v>
      </c>
      <c r="C58" s="33">
        <v>13</v>
      </c>
      <c r="D58" s="33">
        <v>34</v>
      </c>
      <c r="E58" s="32">
        <f t="shared" si="0"/>
        <v>61</v>
      </c>
    </row>
    <row r="59" spans="1:5" x14ac:dyDescent="0.25">
      <c r="A59" s="13" t="s">
        <v>18</v>
      </c>
      <c r="B59" s="34">
        <f>SUM(B51:B58)</f>
        <v>34</v>
      </c>
      <c r="C59" s="34">
        <f t="shared" ref="C59:D59" si="1">SUM(C51:C58)</f>
        <v>30</v>
      </c>
      <c r="D59" s="34">
        <f t="shared" si="1"/>
        <v>71</v>
      </c>
      <c r="E59" s="32">
        <f t="shared" si="0"/>
        <v>135</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160</v>
      </c>
      <c r="C63" s="38">
        <v>4</v>
      </c>
    </row>
    <row r="64" spans="1:5" x14ac:dyDescent="0.25">
      <c r="A64" s="27" t="s">
        <v>20</v>
      </c>
      <c r="B64" s="38">
        <v>159</v>
      </c>
      <c r="C64" s="38">
        <v>168</v>
      </c>
    </row>
    <row r="65" spans="1:3" x14ac:dyDescent="0.25">
      <c r="A65" s="27" t="s">
        <v>21</v>
      </c>
      <c r="B65" s="38">
        <v>55</v>
      </c>
      <c r="C65" s="38">
        <v>236</v>
      </c>
    </row>
    <row r="66" spans="1:3" x14ac:dyDescent="0.25">
      <c r="A66" s="27" t="s">
        <v>23</v>
      </c>
      <c r="B66" s="38">
        <v>71</v>
      </c>
      <c r="C66" s="38">
        <v>60</v>
      </c>
    </row>
    <row r="67" spans="1:3" x14ac:dyDescent="0.25">
      <c r="A67" s="27" t="s">
        <v>22</v>
      </c>
      <c r="B67" s="38">
        <v>206</v>
      </c>
      <c r="C67" s="38">
        <v>76</v>
      </c>
    </row>
    <row r="68" spans="1:3" x14ac:dyDescent="0.25">
      <c r="A68" s="27" t="s">
        <v>24</v>
      </c>
      <c r="B68" s="38">
        <v>167</v>
      </c>
      <c r="C68" s="38">
        <v>51</v>
      </c>
    </row>
    <row r="69" spans="1:3" x14ac:dyDescent="0.25">
      <c r="A69" s="27" t="s">
        <v>33</v>
      </c>
      <c r="B69" s="38">
        <v>86</v>
      </c>
      <c r="C69" s="38">
        <v>28</v>
      </c>
    </row>
    <row r="70" spans="1:3" ht="75" x14ac:dyDescent="0.25">
      <c r="A70" s="13" t="s">
        <v>159</v>
      </c>
      <c r="B70" s="38">
        <v>510</v>
      </c>
      <c r="C70" s="38">
        <v>237</v>
      </c>
    </row>
    <row r="71" spans="1:3" x14ac:dyDescent="0.25">
      <c r="A71" s="27" t="s">
        <v>34</v>
      </c>
      <c r="B71" s="38">
        <v>1926</v>
      </c>
      <c r="C71" s="38">
        <v>1898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2022</v>
      </c>
      <c r="C3" s="125" t="str">
        <f>'Rail Service (Item Nos. 1-6)'!C3</f>
        <v xml:space="preserve">Reporting Week: </v>
      </c>
      <c r="D3" s="40" t="s">
        <v>1</v>
      </c>
      <c r="E3" s="4">
        <f>'Rail Service (Item Nos. 1-6)'!E3</f>
        <v>44765</v>
      </c>
      <c r="F3" s="16"/>
      <c r="G3" s="18"/>
      <c r="H3" s="18"/>
      <c r="I3" s="16"/>
      <c r="J3" s="9"/>
      <c r="K3" s="41"/>
    </row>
    <row r="4" spans="1:11" ht="15.75" thickBot="1" x14ac:dyDescent="0.3">
      <c r="A4" s="122"/>
      <c r="B4" s="148"/>
      <c r="C4" s="126"/>
      <c r="D4" s="42" t="s">
        <v>2</v>
      </c>
      <c r="E4" s="6">
        <f>'Rail Service (Item Nos. 1-6)'!E4</f>
        <v>44771</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0</v>
      </c>
      <c r="C11" s="111">
        <v>0</v>
      </c>
      <c r="D11" s="111">
        <v>0</v>
      </c>
    </row>
    <row r="12" spans="1:11" x14ac:dyDescent="0.25">
      <c r="A12" s="47" t="s">
        <v>43</v>
      </c>
      <c r="B12" s="111">
        <f t="shared" si="0"/>
        <v>106</v>
      </c>
      <c r="C12" s="111">
        <v>0</v>
      </c>
      <c r="D12" s="111">
        <v>106</v>
      </c>
    </row>
    <row r="13" spans="1:11" x14ac:dyDescent="0.25">
      <c r="A13" s="47" t="s">
        <v>44</v>
      </c>
      <c r="B13" s="111">
        <f t="shared" si="0"/>
        <v>143</v>
      </c>
      <c r="C13" s="111">
        <v>106</v>
      </c>
      <c r="D13" s="111">
        <v>37</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973</v>
      </c>
      <c r="C18" s="111">
        <v>849</v>
      </c>
      <c r="D18" s="111">
        <v>124</v>
      </c>
    </row>
    <row r="19" spans="1:4" x14ac:dyDescent="0.25">
      <c r="A19" s="47" t="s">
        <v>50</v>
      </c>
      <c r="B19" s="111">
        <f t="shared" si="0"/>
        <v>229</v>
      </c>
      <c r="C19" s="111">
        <v>110</v>
      </c>
      <c r="D19" s="111">
        <v>119</v>
      </c>
    </row>
    <row r="20" spans="1:4" x14ac:dyDescent="0.25">
      <c r="A20" s="47" t="s">
        <v>51</v>
      </c>
      <c r="B20" s="111">
        <f t="shared" si="0"/>
        <v>360</v>
      </c>
      <c r="C20" s="111">
        <v>219</v>
      </c>
      <c r="D20" s="111">
        <v>141</v>
      </c>
    </row>
    <row r="21" spans="1:4" x14ac:dyDescent="0.25">
      <c r="A21" s="47" t="s">
        <v>52</v>
      </c>
      <c r="B21" s="111">
        <f t="shared" si="0"/>
        <v>0</v>
      </c>
      <c r="C21" s="111">
        <v>0</v>
      </c>
      <c r="D21" s="111">
        <v>0</v>
      </c>
    </row>
    <row r="22" spans="1:4" x14ac:dyDescent="0.25">
      <c r="A22" s="47" t="s">
        <v>53</v>
      </c>
      <c r="B22" s="111">
        <f>SUM(C22:D22)</f>
        <v>565</v>
      </c>
      <c r="C22" s="111">
        <v>323</v>
      </c>
      <c r="D22" s="111">
        <v>242</v>
      </c>
    </row>
    <row r="23" spans="1:4" x14ac:dyDescent="0.25">
      <c r="A23" s="47" t="s">
        <v>54</v>
      </c>
      <c r="B23" s="111">
        <f t="shared" si="0"/>
        <v>0</v>
      </c>
      <c r="C23" s="111">
        <v>0</v>
      </c>
      <c r="D23" s="111">
        <v>0</v>
      </c>
    </row>
    <row r="24" spans="1:4" x14ac:dyDescent="0.25">
      <c r="A24" s="47" t="s">
        <v>55</v>
      </c>
      <c r="B24" s="111">
        <f t="shared" si="0"/>
        <v>2</v>
      </c>
      <c r="C24" s="111">
        <v>0</v>
      </c>
      <c r="D24" s="111">
        <v>2</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915</v>
      </c>
      <c r="C29" s="111">
        <v>519</v>
      </c>
      <c r="D29" s="111">
        <v>396</v>
      </c>
    </row>
    <row r="30" spans="1:4" x14ac:dyDescent="0.25">
      <c r="A30" s="47" t="s">
        <v>61</v>
      </c>
      <c r="B30" s="111">
        <f t="shared" si="0"/>
        <v>135</v>
      </c>
      <c r="C30" s="111">
        <v>108</v>
      </c>
      <c r="D30" s="111">
        <v>27</v>
      </c>
    </row>
    <row r="31" spans="1:4" x14ac:dyDescent="0.25">
      <c r="A31" s="47" t="s">
        <v>62</v>
      </c>
      <c r="B31" s="111">
        <f t="shared" si="0"/>
        <v>0</v>
      </c>
      <c r="C31" s="111">
        <v>0</v>
      </c>
      <c r="D31" s="111">
        <v>0</v>
      </c>
    </row>
    <row r="32" spans="1:4" x14ac:dyDescent="0.25">
      <c r="A32" s="47" t="s">
        <v>63</v>
      </c>
      <c r="B32" s="111">
        <f t="shared" si="0"/>
        <v>5</v>
      </c>
      <c r="C32" s="111">
        <v>0</v>
      </c>
      <c r="D32" s="111">
        <v>5</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1438</v>
      </c>
      <c r="C35" s="111">
        <v>1078</v>
      </c>
      <c r="D35" s="111">
        <v>360</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329</v>
      </c>
      <c r="C42" s="111">
        <v>217</v>
      </c>
      <c r="D42" s="111">
        <v>112</v>
      </c>
    </row>
    <row r="43" spans="1:4" x14ac:dyDescent="0.25">
      <c r="A43" s="47" t="s">
        <v>74</v>
      </c>
      <c r="B43" s="111">
        <f t="shared" si="0"/>
        <v>332</v>
      </c>
      <c r="C43" s="111">
        <v>332</v>
      </c>
      <c r="D43" s="111">
        <v>0</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4</v>
      </c>
      <c r="C48" s="111">
        <v>0</v>
      </c>
      <c r="D48" s="111">
        <v>4</v>
      </c>
    </row>
    <row r="49" spans="1:19" x14ac:dyDescent="0.25">
      <c r="A49" s="47" t="s">
        <v>80</v>
      </c>
      <c r="B49" s="111">
        <f t="shared" si="0"/>
        <v>72</v>
      </c>
      <c r="C49" s="111">
        <v>0</v>
      </c>
      <c r="D49" s="111">
        <v>72</v>
      </c>
    </row>
    <row r="50" spans="1:19" x14ac:dyDescent="0.25">
      <c r="A50" s="47" t="s">
        <v>81</v>
      </c>
      <c r="B50" s="111">
        <f t="shared" si="0"/>
        <v>4</v>
      </c>
      <c r="C50" s="111">
        <v>0</v>
      </c>
      <c r="D50" s="111">
        <v>4</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117</v>
      </c>
      <c r="C53" s="111">
        <v>108</v>
      </c>
      <c r="D53" s="111">
        <v>9</v>
      </c>
    </row>
    <row r="54" spans="1:19" x14ac:dyDescent="0.25">
      <c r="A54" s="47" t="s">
        <v>85</v>
      </c>
      <c r="B54" s="111">
        <f t="shared" si="0"/>
        <v>242</v>
      </c>
      <c r="C54" s="111">
        <v>212</v>
      </c>
      <c r="D54" s="111">
        <v>30</v>
      </c>
    </row>
    <row r="55" spans="1:19" x14ac:dyDescent="0.25">
      <c r="A55" s="47" t="s">
        <v>86</v>
      </c>
      <c r="B55" s="111">
        <f t="shared" si="0"/>
        <v>0</v>
      </c>
      <c r="C55" s="111">
        <v>0</v>
      </c>
      <c r="D55" s="111">
        <v>0</v>
      </c>
    </row>
    <row r="56" spans="1:19" x14ac:dyDescent="0.25">
      <c r="A56" s="47" t="s">
        <v>87</v>
      </c>
      <c r="B56" s="111">
        <f t="shared" si="0"/>
        <v>17</v>
      </c>
      <c r="C56" s="111">
        <v>0</v>
      </c>
      <c r="D56" s="111">
        <v>17</v>
      </c>
    </row>
    <row r="57" spans="1:19" x14ac:dyDescent="0.25">
      <c r="A57" s="47" t="s">
        <v>18</v>
      </c>
      <c r="B57" s="111">
        <f>SUM(B9:B56)</f>
        <v>5988</v>
      </c>
      <c r="C57" s="111">
        <f>SUM(C9:C56)</f>
        <v>4181</v>
      </c>
      <c r="D57" s="111">
        <f>SUM(D9:D56)</f>
        <v>1807</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2022</v>
      </c>
      <c r="C3" s="125" t="str">
        <f>'Rail Service (Item Nos. 1-6)'!C3</f>
        <v xml:space="preserve">Reporting Week: </v>
      </c>
      <c r="D3" s="4">
        <f>'Rail Service (Item Nos. 1-6)'!E3</f>
        <v>44765</v>
      </c>
      <c r="F3" s="18"/>
      <c r="G3" s="18"/>
      <c r="H3" s="16"/>
      <c r="I3" s="9"/>
      <c r="J3" s="41"/>
    </row>
    <row r="4" spans="1:10" ht="15.75" thickBot="1" x14ac:dyDescent="0.3">
      <c r="A4" s="122"/>
      <c r="B4" s="124"/>
      <c r="C4" s="126"/>
      <c r="D4" s="6">
        <f>'Rail Service (Item Nos. 1-6)'!E4</f>
        <v>44771</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35</v>
      </c>
      <c r="C11" s="113">
        <v>9</v>
      </c>
      <c r="D11" s="113">
        <v>0</v>
      </c>
      <c r="E11" s="113">
        <v>35</v>
      </c>
    </row>
    <row r="12" spans="1:10" x14ac:dyDescent="0.25">
      <c r="A12" s="64" t="s">
        <v>42</v>
      </c>
      <c r="B12" s="112">
        <v>160</v>
      </c>
      <c r="C12" s="112">
        <v>3</v>
      </c>
      <c r="D12" s="112">
        <v>41</v>
      </c>
      <c r="E12" s="112">
        <v>42</v>
      </c>
    </row>
    <row r="13" spans="1:10" x14ac:dyDescent="0.25">
      <c r="A13" s="64" t="s">
        <v>43</v>
      </c>
      <c r="B13" s="113">
        <v>292</v>
      </c>
      <c r="C13" s="113">
        <v>75</v>
      </c>
      <c r="D13" s="113">
        <v>50</v>
      </c>
      <c r="E13" s="113">
        <v>228</v>
      </c>
    </row>
    <row r="14" spans="1:10" x14ac:dyDescent="0.25">
      <c r="A14" s="64" t="s">
        <v>44</v>
      </c>
      <c r="B14" s="112">
        <v>19</v>
      </c>
      <c r="C14" s="112">
        <v>12</v>
      </c>
      <c r="D14" s="112">
        <v>6</v>
      </c>
      <c r="E14" s="112">
        <v>3</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1578</v>
      </c>
      <c r="C19" s="113">
        <v>110</v>
      </c>
      <c r="D19" s="113">
        <v>326</v>
      </c>
      <c r="E19" s="113">
        <v>933</v>
      </c>
    </row>
    <row r="20" spans="1:5" x14ac:dyDescent="0.25">
      <c r="A20" s="64" t="s">
        <v>50</v>
      </c>
      <c r="B20" s="112">
        <v>1117</v>
      </c>
      <c r="C20" s="112">
        <v>15</v>
      </c>
      <c r="D20" s="112">
        <v>236</v>
      </c>
      <c r="E20" s="112">
        <v>623</v>
      </c>
    </row>
    <row r="21" spans="1:5" x14ac:dyDescent="0.25">
      <c r="A21" s="64" t="s">
        <v>51</v>
      </c>
      <c r="B21" s="113">
        <v>502</v>
      </c>
      <c r="C21" s="113">
        <v>67</v>
      </c>
      <c r="D21" s="113">
        <v>115</v>
      </c>
      <c r="E21" s="113">
        <v>309</v>
      </c>
    </row>
    <row r="22" spans="1:5" x14ac:dyDescent="0.25">
      <c r="A22" s="64" t="s">
        <v>52</v>
      </c>
      <c r="B22" s="112">
        <v>0</v>
      </c>
      <c r="C22" s="112">
        <v>0</v>
      </c>
      <c r="D22" s="112">
        <v>0</v>
      </c>
      <c r="E22" s="112">
        <v>0</v>
      </c>
    </row>
    <row r="23" spans="1:5" x14ac:dyDescent="0.25">
      <c r="A23" s="64" t="s">
        <v>53</v>
      </c>
      <c r="B23" s="113">
        <v>1987</v>
      </c>
      <c r="C23" s="113">
        <v>114</v>
      </c>
      <c r="D23" s="113">
        <v>398</v>
      </c>
      <c r="E23" s="113">
        <v>1023</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968</v>
      </c>
      <c r="C30" s="112">
        <v>166</v>
      </c>
      <c r="D30" s="112">
        <v>277</v>
      </c>
      <c r="E30" s="112">
        <v>413</v>
      </c>
    </row>
    <row r="31" spans="1:5" x14ac:dyDescent="0.25">
      <c r="A31" s="64" t="s">
        <v>61</v>
      </c>
      <c r="B31" s="113">
        <v>57</v>
      </c>
      <c r="C31" s="113">
        <v>17</v>
      </c>
      <c r="D31" s="113">
        <v>15</v>
      </c>
      <c r="E31" s="113">
        <v>17</v>
      </c>
    </row>
    <row r="32" spans="1:5" x14ac:dyDescent="0.25">
      <c r="A32" s="64" t="s">
        <v>62</v>
      </c>
      <c r="B32" s="112">
        <v>0</v>
      </c>
      <c r="C32" s="112">
        <v>0</v>
      </c>
      <c r="D32" s="112">
        <v>0</v>
      </c>
      <c r="E32" s="112">
        <v>0</v>
      </c>
    </row>
    <row r="33" spans="1:7" x14ac:dyDescent="0.25">
      <c r="A33" s="64" t="s">
        <v>63</v>
      </c>
      <c r="B33" s="113">
        <v>95</v>
      </c>
      <c r="C33" s="113">
        <v>0</v>
      </c>
      <c r="D33" s="113">
        <v>15</v>
      </c>
      <c r="E33" s="113">
        <v>50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1876</v>
      </c>
      <c r="C36" s="112">
        <v>137</v>
      </c>
      <c r="D36" s="112">
        <v>318</v>
      </c>
      <c r="E36" s="112">
        <v>1230</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110</v>
      </c>
      <c r="C43" s="113">
        <v>0</v>
      </c>
      <c r="D43" s="113">
        <v>0</v>
      </c>
      <c r="E43" s="113">
        <v>0</v>
      </c>
    </row>
    <row r="44" spans="1:7" x14ac:dyDescent="0.25">
      <c r="A44" s="64" t="s">
        <v>74</v>
      </c>
      <c r="B44" s="112">
        <v>27</v>
      </c>
      <c r="C44" s="112">
        <v>2</v>
      </c>
      <c r="D44" s="112">
        <v>0</v>
      </c>
      <c r="E44" s="112">
        <v>22</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137</v>
      </c>
      <c r="C50" s="112">
        <v>6</v>
      </c>
      <c r="D50" s="112">
        <v>20</v>
      </c>
      <c r="E50" s="112">
        <v>102</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5</v>
      </c>
      <c r="C54" s="112">
        <v>0</v>
      </c>
      <c r="D54" s="112">
        <v>0</v>
      </c>
      <c r="E54" s="112">
        <v>5</v>
      </c>
    </row>
    <row r="55" spans="1:5" x14ac:dyDescent="0.25">
      <c r="A55" s="64" t="s">
        <v>85</v>
      </c>
      <c r="B55" s="113">
        <v>80</v>
      </c>
      <c r="C55" s="113">
        <v>19</v>
      </c>
      <c r="D55" s="113">
        <v>0</v>
      </c>
      <c r="E55" s="113">
        <v>60</v>
      </c>
    </row>
    <row r="56" spans="1:5" x14ac:dyDescent="0.25">
      <c r="A56" s="64" t="s">
        <v>86</v>
      </c>
      <c r="B56" s="112">
        <v>0</v>
      </c>
      <c r="C56" s="112">
        <v>0</v>
      </c>
      <c r="D56" s="112">
        <v>0</v>
      </c>
      <c r="E56" s="112">
        <v>0</v>
      </c>
    </row>
    <row r="57" spans="1:5" x14ac:dyDescent="0.25">
      <c r="A57" s="64" t="s">
        <v>87</v>
      </c>
      <c r="B57" s="113">
        <v>99</v>
      </c>
      <c r="C57" s="113">
        <v>10</v>
      </c>
      <c r="D57" s="113">
        <v>15</v>
      </c>
      <c r="E57" s="113">
        <v>79</v>
      </c>
    </row>
    <row r="58" spans="1:5" x14ac:dyDescent="0.25">
      <c r="A58" s="65" t="s">
        <v>92</v>
      </c>
      <c r="B58" s="114">
        <f>SUM(B10:B57)</f>
        <v>9144</v>
      </c>
      <c r="C58" s="114">
        <f>SUM(C10:C57)</f>
        <v>762</v>
      </c>
      <c r="D58" s="114">
        <f>SUM(D10:D57)</f>
        <v>1832</v>
      </c>
      <c r="E58" s="114">
        <f>SUM(E10:E57)</f>
        <v>5174</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2022</v>
      </c>
      <c r="C3" s="125" t="str">
        <f>'Rail Service (Item Nos. 1-6)'!C3</f>
        <v xml:space="preserve">Reporting Week: </v>
      </c>
      <c r="D3" s="69" t="s">
        <v>1</v>
      </c>
      <c r="E3" s="4">
        <f>'Rail Service (Item Nos. 1-6)'!E3</f>
        <v>44765</v>
      </c>
      <c r="F3" s="16"/>
      <c r="G3" s="9"/>
      <c r="H3" s="41"/>
    </row>
    <row r="4" spans="1:8" ht="15.75" thickBot="1" x14ac:dyDescent="0.3">
      <c r="A4" s="122"/>
      <c r="B4" s="124"/>
      <c r="C4" s="126"/>
      <c r="D4" s="70" t="s">
        <v>2</v>
      </c>
      <c r="E4" s="6">
        <f>'Rail Service (Item Nos. 1-6)'!E4</f>
        <v>44771</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18.600000000000001</v>
      </c>
      <c r="C9" s="76">
        <v>12.7</v>
      </c>
    </row>
    <row r="10" spans="1:8" x14ac:dyDescent="0.25">
      <c r="A10" s="77" t="s">
        <v>174</v>
      </c>
      <c r="B10" s="78">
        <v>1.4</v>
      </c>
      <c r="C10" s="78">
        <v>2.7</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3.3</v>
      </c>
      <c r="C21" s="78">
        <v>2.5</v>
      </c>
    </row>
    <row r="22" spans="1:5" ht="15" customHeight="1" x14ac:dyDescent="0.25">
      <c r="A22" s="82" t="s">
        <v>178</v>
      </c>
      <c r="B22" s="78">
        <v>2.2999999999999998</v>
      </c>
      <c r="C22" s="78">
        <v>2.5</v>
      </c>
    </row>
    <row r="23" spans="1:5" ht="15" customHeight="1" x14ac:dyDescent="0.25">
      <c r="A23" s="82" t="s">
        <v>179</v>
      </c>
      <c r="B23" s="78">
        <v>3.1</v>
      </c>
      <c r="C23" s="78">
        <v>2.5</v>
      </c>
    </row>
    <row r="24" spans="1:5" ht="15" customHeight="1" x14ac:dyDescent="0.25">
      <c r="A24" s="82" t="s">
        <v>180</v>
      </c>
      <c r="B24" s="78">
        <v>1.6</v>
      </c>
      <c r="C24" s="78">
        <v>1.5</v>
      </c>
    </row>
    <row r="25" spans="1:5" ht="15" customHeight="1" x14ac:dyDescent="0.25">
      <c r="A25" s="82" t="s">
        <v>181</v>
      </c>
      <c r="B25" s="78">
        <v>2.1</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2.6</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2022</v>
      </c>
      <c r="C3" s="125" t="str">
        <f>'Rail Service (Item Nos. 1-6)'!C3</f>
        <v xml:space="preserve">Reporting Week: </v>
      </c>
      <c r="D3" s="83" t="s">
        <v>1</v>
      </c>
      <c r="E3" s="4">
        <f>'Rail Service (Item Nos. 1-6)'!E3+1</f>
        <v>44766</v>
      </c>
      <c r="F3" s="16"/>
      <c r="G3" s="16"/>
      <c r="H3" s="9"/>
      <c r="I3" s="41"/>
    </row>
    <row r="4" spans="1:14" customFormat="1" ht="15.75" thickBot="1" x14ac:dyDescent="0.3">
      <c r="A4" s="122"/>
      <c r="B4" s="124"/>
      <c r="C4" s="126"/>
      <c r="D4" s="70" t="s">
        <v>2</v>
      </c>
      <c r="E4" s="6">
        <f>'Rail Service (Item Nos. 1-6)'!E4+1</f>
        <v>44772</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17168</v>
      </c>
      <c r="E9" s="116">
        <v>3082</v>
      </c>
    </row>
    <row r="10" spans="1:14" x14ac:dyDescent="0.2">
      <c r="A10" s="91"/>
      <c r="B10" s="91" t="s">
        <v>21</v>
      </c>
      <c r="C10" s="91" t="s">
        <v>130</v>
      </c>
      <c r="D10" s="117">
        <v>16291</v>
      </c>
      <c r="E10" s="117">
        <v>268</v>
      </c>
    </row>
    <row r="11" spans="1:14" x14ac:dyDescent="0.2">
      <c r="A11" s="91"/>
      <c r="B11" s="91" t="s">
        <v>106</v>
      </c>
      <c r="C11" s="90" t="s">
        <v>111</v>
      </c>
      <c r="D11" s="117">
        <v>711</v>
      </c>
      <c r="E11" s="117">
        <v>27</v>
      </c>
    </row>
    <row r="12" spans="1:14" x14ac:dyDescent="0.2">
      <c r="A12" s="91"/>
      <c r="B12" s="91" t="s">
        <v>108</v>
      </c>
      <c r="C12" s="91" t="s">
        <v>131</v>
      </c>
      <c r="D12" s="117">
        <v>8211</v>
      </c>
      <c r="E12" s="117">
        <v>186</v>
      </c>
    </row>
    <row r="13" spans="1:14" x14ac:dyDescent="0.2">
      <c r="A13" s="91"/>
      <c r="B13" s="91" t="s">
        <v>121</v>
      </c>
      <c r="C13" s="90" t="s">
        <v>132</v>
      </c>
      <c r="D13" s="117">
        <v>123</v>
      </c>
      <c r="E13" s="117">
        <v>162</v>
      </c>
    </row>
    <row r="14" spans="1:14" x14ac:dyDescent="0.2">
      <c r="A14" s="91"/>
      <c r="B14" s="91" t="s">
        <v>122</v>
      </c>
      <c r="C14" s="91" t="s">
        <v>133</v>
      </c>
      <c r="D14" s="117">
        <v>2521</v>
      </c>
      <c r="E14" s="117">
        <v>2111</v>
      </c>
    </row>
    <row r="15" spans="1:14" x14ac:dyDescent="0.2">
      <c r="A15" s="91"/>
      <c r="B15" s="91" t="s">
        <v>101</v>
      </c>
      <c r="C15" s="90" t="s">
        <v>134</v>
      </c>
      <c r="D15" s="117">
        <v>3351</v>
      </c>
      <c r="E15" s="117">
        <v>366</v>
      </c>
    </row>
    <row r="16" spans="1:14" x14ac:dyDescent="0.2">
      <c r="A16" s="91"/>
      <c r="B16" s="91" t="s">
        <v>20</v>
      </c>
      <c r="C16" s="91" t="s">
        <v>135</v>
      </c>
      <c r="D16" s="117">
        <v>5612</v>
      </c>
      <c r="E16" s="117">
        <v>936</v>
      </c>
    </row>
    <row r="17" spans="1:17" x14ac:dyDescent="0.2">
      <c r="A17" s="91"/>
      <c r="B17" s="91" t="s">
        <v>107</v>
      </c>
      <c r="C17" s="90" t="s">
        <v>136</v>
      </c>
      <c r="D17" s="117">
        <v>882</v>
      </c>
      <c r="E17" s="117">
        <v>53</v>
      </c>
    </row>
    <row r="18" spans="1:17" x14ac:dyDescent="0.2">
      <c r="A18" s="91"/>
      <c r="B18" s="91" t="s">
        <v>104</v>
      </c>
      <c r="C18" s="91" t="s">
        <v>137</v>
      </c>
      <c r="D18" s="117">
        <v>1652</v>
      </c>
      <c r="E18" s="117">
        <v>868</v>
      </c>
    </row>
    <row r="19" spans="1:17" x14ac:dyDescent="0.2">
      <c r="A19" s="91"/>
      <c r="B19" s="91" t="s">
        <v>105</v>
      </c>
      <c r="C19" s="90" t="s">
        <v>138</v>
      </c>
      <c r="D19" s="117">
        <v>552</v>
      </c>
      <c r="E19" s="117">
        <v>56</v>
      </c>
    </row>
    <row r="20" spans="1:17" x14ac:dyDescent="0.2">
      <c r="A20" s="91"/>
      <c r="B20" s="91" t="s">
        <v>123</v>
      </c>
      <c r="C20" s="91" t="s">
        <v>139</v>
      </c>
      <c r="D20" s="117">
        <v>1199</v>
      </c>
      <c r="E20" s="117">
        <v>1809</v>
      </c>
    </row>
    <row r="21" spans="1:17" x14ac:dyDescent="0.2">
      <c r="A21" s="91"/>
      <c r="B21" s="91" t="s">
        <v>124</v>
      </c>
      <c r="C21" s="90" t="s">
        <v>140</v>
      </c>
      <c r="D21" s="117">
        <v>2425</v>
      </c>
      <c r="E21" s="117">
        <v>4378</v>
      </c>
    </row>
    <row r="22" spans="1:17" x14ac:dyDescent="0.2">
      <c r="A22" s="91"/>
      <c r="B22" s="91" t="s">
        <v>125</v>
      </c>
      <c r="C22" s="91" t="s">
        <v>141</v>
      </c>
      <c r="D22" s="117">
        <v>1348</v>
      </c>
      <c r="E22" s="117">
        <v>129</v>
      </c>
    </row>
    <row r="23" spans="1:17" x14ac:dyDescent="0.2">
      <c r="A23" s="91"/>
      <c r="B23" s="91" t="s">
        <v>126</v>
      </c>
      <c r="C23" s="90" t="s">
        <v>142</v>
      </c>
      <c r="D23" s="117">
        <v>2622</v>
      </c>
      <c r="E23" s="117">
        <v>1631</v>
      </c>
    </row>
    <row r="24" spans="1:17" x14ac:dyDescent="0.2">
      <c r="A24" s="91"/>
      <c r="B24" s="91" t="s">
        <v>103</v>
      </c>
      <c r="C24" s="91" t="s">
        <v>143</v>
      </c>
      <c r="D24" s="117">
        <v>311</v>
      </c>
      <c r="E24" s="117">
        <v>85</v>
      </c>
    </row>
    <row r="25" spans="1:17" x14ac:dyDescent="0.2">
      <c r="A25" s="91"/>
      <c r="B25" s="91" t="s">
        <v>127</v>
      </c>
      <c r="C25" s="90" t="s">
        <v>144</v>
      </c>
      <c r="D25" s="117">
        <v>926</v>
      </c>
      <c r="E25" s="117">
        <v>1027</v>
      </c>
    </row>
    <row r="26" spans="1:17" x14ac:dyDescent="0.2">
      <c r="A26" s="91"/>
      <c r="B26" s="91" t="s">
        <v>109</v>
      </c>
      <c r="C26" s="91" t="s">
        <v>145</v>
      </c>
      <c r="D26" s="117">
        <v>1972</v>
      </c>
      <c r="E26" s="117">
        <v>768</v>
      </c>
    </row>
    <row r="27" spans="1:17" x14ac:dyDescent="0.2">
      <c r="A27" s="91"/>
      <c r="B27" s="91" t="s">
        <v>128</v>
      </c>
      <c r="C27" s="90" t="s">
        <v>146</v>
      </c>
      <c r="D27" s="117">
        <v>588</v>
      </c>
      <c r="E27" s="117">
        <v>270</v>
      </c>
    </row>
    <row r="28" spans="1:17" x14ac:dyDescent="0.2">
      <c r="A28" s="91"/>
      <c r="B28" s="91" t="s">
        <v>34</v>
      </c>
      <c r="C28" s="91" t="s">
        <v>113</v>
      </c>
      <c r="D28" s="117">
        <v>2071</v>
      </c>
      <c r="E28" s="117">
        <v>859</v>
      </c>
    </row>
    <row r="29" spans="1:17" x14ac:dyDescent="0.2">
      <c r="A29" s="91"/>
      <c r="B29" s="91" t="s">
        <v>110</v>
      </c>
      <c r="C29" s="91" t="s">
        <v>147</v>
      </c>
      <c r="D29" s="117">
        <v>59376</v>
      </c>
      <c r="E29" s="117">
        <v>11305</v>
      </c>
    </row>
    <row r="30" spans="1:17" ht="15" x14ac:dyDescent="0.2">
      <c r="A30" s="91"/>
      <c r="B30" s="91" t="s">
        <v>112</v>
      </c>
      <c r="C30" s="91" t="s">
        <v>148</v>
      </c>
      <c r="D30" s="117">
        <v>2482</v>
      </c>
      <c r="E30" s="117">
        <v>48</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1381</v>
      </c>
      <c r="E35" s="116">
        <v>1054</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Kelli Brehmer</cp:lastModifiedBy>
  <cp:lastPrinted>2021-05-10T22:28:50Z</cp:lastPrinted>
  <dcterms:created xsi:type="dcterms:W3CDTF">2016-12-06T20:27:51Z</dcterms:created>
  <dcterms:modified xsi:type="dcterms:W3CDTF">2022-08-01T14:00:48Z</dcterms:modified>
</cp:coreProperties>
</file>